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925"/>
  </bookViews>
  <sheets>
    <sheet name="903-2025" sheetId="1" r:id="rId1"/>
    <sheet name="603-2025" sheetId="2" r:id="rId2"/>
    <sheet name="787-2025" sheetId="4" r:id="rId3"/>
    <sheet name="Sheet1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<sst xmlns="http://schemas.openxmlformats.org/spreadsheetml/2006/main" count="124" uniqueCount="71">
  <si>
    <t>ООУ ЉУБЕН ЛАПЕ-ОПШТИНА АЕРОДРОМ</t>
  </si>
  <si>
    <t>ФИНАНСИСКИ ИЗВЕШТАЈ</t>
  </si>
  <si>
    <t>ЗА СМЕТКАТА ЗА НАМЕНСКА ДОТАТИЦИЈА-903</t>
  </si>
  <si>
    <t>ЗА 2025 ГОДИНА</t>
  </si>
  <si>
    <t>ПРИХОДИ</t>
  </si>
  <si>
    <t>ИЗНОС</t>
  </si>
  <si>
    <t>НАМЕНСКА ДОТАЦИЈА</t>
  </si>
  <si>
    <t>ВКУПНО</t>
  </si>
  <si>
    <t>РАСХОДИ</t>
  </si>
  <si>
    <t>БРУТО ПЛАТА И НАДОМЕСТОЦИ</t>
  </si>
  <si>
    <t>НЕТО ПЛАТА</t>
  </si>
  <si>
    <t>ПЕРСОНАЛЕН ДАНОК</t>
  </si>
  <si>
    <t>ПРИДОНЕС ЗА ПИОМ</t>
  </si>
  <si>
    <t>ПРИДОНЕС ЗА ЗДРАСТВО</t>
  </si>
  <si>
    <t>ПРИДОНЕС ЗА ПРОФ.ЗАБОЛУВАЊЕ</t>
  </si>
  <si>
    <t>ПРИДОНЕС ЗА ВРАБОТУВАЊЕ</t>
  </si>
  <si>
    <t>ПЕРСОНАЛЕН ДАНОК ЗА ДР.НАДОМЕСТОЦИ</t>
  </si>
  <si>
    <t>КОМУНАЛНИ УСЛУГИ,КОМУНИКАЦИЈА И ТРАНСПОРТ</t>
  </si>
  <si>
    <t>ЕЛЕКТРИЧНА ЕНЕРГИЈА</t>
  </si>
  <si>
    <t>ВОДОВОД И КАНАЛИЗАЦИЈА</t>
  </si>
  <si>
    <t>ЃУБРЕТАРИНА</t>
  </si>
  <si>
    <t>ЦЕНТРАЛНО ГРЕЕЊЕ</t>
  </si>
  <si>
    <t>ТЕЛЕФОН И ТЕЛЕФАКС</t>
  </si>
  <si>
    <t>СМЕТКОВОДИТЕЛ</t>
  </si>
  <si>
    <t>ДИРЕКТОР</t>
  </si>
  <si>
    <t>АНДРИЈАНА ВЕЛКОВСКИ</t>
  </si>
  <si>
    <t>ФОНИКА СТАНОЕВА</t>
  </si>
  <si>
    <t>ЗА СМЕТКАТА ОПШТИНСКА ДОТАЦИЈА-603</t>
  </si>
  <si>
    <t>КОМУНАЛНИ УСЛУГИ,КОМУНИКАЦИИ И ТРАНСПОРТ</t>
  </si>
  <si>
    <t>СИТЕН ИНВЕНТАР,АЛАТ И ДРУГИ МАТЕРИЈАЛИ</t>
  </si>
  <si>
    <t>СРЕДСТВА ЗА ОДРЖУВАЊЕ НА ХИГИЕНА</t>
  </si>
  <si>
    <t>НАДОМЕСТ ЗА ГОДИШЕН ОДМОР</t>
  </si>
  <si>
    <t>ДОГОВОРНИ УСЛУГИ</t>
  </si>
  <si>
    <t>ДРУГИ ДОГОВОРНИ УСЛУГИ</t>
  </si>
  <si>
    <r>
      <t>ОСИГУРУВА</t>
    </r>
    <r>
      <rPr>
        <sz val="14"/>
        <color rgb="FF000000"/>
        <rFont val="Times New Roman"/>
        <charset val="134"/>
      </rPr>
      <t>ЊЕ</t>
    </r>
    <r>
      <rPr>
        <sz val="14"/>
        <color rgb="FF000000"/>
        <rFont val="Macedonian Tms"/>
        <charset val="134"/>
      </rPr>
      <t xml:space="preserve"> НА ОБ</t>
    </r>
    <r>
      <rPr>
        <sz val="14"/>
        <color rgb="FF000000"/>
        <rFont val="Times New Roman"/>
        <charset val="134"/>
      </rPr>
      <t>ЈЕКТИ</t>
    </r>
  </si>
  <si>
    <t xml:space="preserve"> ДИРЕКТОР</t>
  </si>
  <si>
    <t>ЗА СМЕТКАТА ЗА САМОФИНАНСИРАЧКИ АКТИВНОСТИ-787</t>
  </si>
  <si>
    <t>ДРУГИ ПРИХОДИ</t>
  </si>
  <si>
    <t>ЗАКУПНИНА ОД ОБЈЕКТИ</t>
  </si>
  <si>
    <t>ПРЕНЕСЕН ВИШОК ОД ПРЕТХОДНА ГОДИНА</t>
  </si>
  <si>
    <t>КОМУНАЛНИ УСЛУГИ</t>
  </si>
  <si>
    <t>421320 ТЕЛЕФОН И ИНТЕРНЕТ</t>
  </si>
  <si>
    <t>421110 ЕЛЕКТРИЧНА ЕНЕРГИЈА</t>
  </si>
  <si>
    <r>
      <t>421120 ВОДОВОД И КАНАЛИЗАЦИ</t>
    </r>
    <r>
      <rPr>
        <sz val="14"/>
        <color rgb="FF000000"/>
        <rFont val="Times New Roman"/>
        <charset val="134"/>
      </rPr>
      <t>ЈА</t>
    </r>
  </si>
  <si>
    <t>423110      КАНЦЕЛАРИСКИ МАТЕРИЈАЛИ</t>
  </si>
  <si>
    <t>423210 МАТЕРИЈАЛИ ЗА АОП</t>
  </si>
  <si>
    <t>423810 СИТЕН ИНВЕНТАР</t>
  </si>
  <si>
    <t>423610 НАСТАВНО ОБРАЗОВНИ ПОМАГАЛА</t>
  </si>
  <si>
    <t>423710   СРЕДСТВА ЗА ОДРЖУВАЊЕ НА ХИГИЕНА</t>
  </si>
  <si>
    <t>423720   МАТЕРИЈАЛИ ЗА РАЗНИ ПОПРАВКИ</t>
  </si>
  <si>
    <t>423990   ДРУГИ МАТЕРИЈАЛИ</t>
  </si>
  <si>
    <t>ПОПРАВКИ И ТЕКОВНО ОДРЖУВАЊЕ</t>
  </si>
  <si>
    <t>424230 ДЕЗИНФЕКЦИЈА,ДЕЗИНСЕКЦИЈА,ДЕРАТИЗ</t>
  </si>
  <si>
    <t>424440 ПОПРАВКИ И ОДРЖУВАЊЕ НА ДР ОПРЕМА</t>
  </si>
  <si>
    <t>424420   ПОПРАВКИ И ОДРЖУВАЊЕ НА ХАДВЕРСКА ОПРЕМА</t>
  </si>
  <si>
    <t>425140 ИЗНАЈМУВАЊЕ НА КАНЦЕЛАРИСКА ОПРЕМА</t>
  </si>
  <si>
    <t>425420  ПРИМАРНА ЗДРАСТВЕНА ЗАШТИТА</t>
  </si>
  <si>
    <t>425750 УСЛУГИ ЗА ВОНУЧИЛИШНИ АКТИВНОСТИ</t>
  </si>
  <si>
    <t>425760 ПРЕВОЗНИ УСЛУГИ ВО ОБРАЗОВАНИЕТО</t>
  </si>
  <si>
    <t>425990 ДРУГИ ДОГОВОРНИ УСЛУГИ</t>
  </si>
  <si>
    <t>ДРУГИ ТЕКОВНИ РАСХОДИ</t>
  </si>
  <si>
    <t>426310  СЕМИНАРИ И КОНФЕРЕНЦИИ</t>
  </si>
  <si>
    <t>426410   ОБЈАВУВАЊЕ ОГЛАСИ</t>
  </si>
  <si>
    <t>426990   ДРУГИ ОПЕРАТИВНИ РАСХОДИ</t>
  </si>
  <si>
    <t xml:space="preserve">426210  РАСХОДИ ЗА РЕПРЕЗЕНТАЦИЈА </t>
  </si>
  <si>
    <t>КУПУВАЊЕ НА ОПРЕМА</t>
  </si>
  <si>
    <t xml:space="preserve"> 480190    КУПУВАЊЕ НА ДРУГА ОПРЕМА</t>
  </si>
  <si>
    <t>САЛДО ЗА 2025 ГОДИНА</t>
  </si>
  <si>
    <t>ЗА СМЕТКАТА ЗА ГРАНТ ПРОЕКТ-78575</t>
  </si>
  <si>
    <r>
      <t>ПРИХОДИ ОД БУ</t>
    </r>
    <r>
      <rPr>
        <sz val="14"/>
        <color rgb="FF000000"/>
        <rFont val="Times New Roman"/>
        <charset val="134"/>
      </rPr>
      <t>ЏЕТ</t>
    </r>
  </si>
  <si>
    <t>МАТЕРИЈАЛИ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</si>
</sst>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\ _д_е_н_._-;\-* #,##0.00\ _д_е_н_._-;_-* &quot;-&quot;??\ _д_е_н_._-;_-@_-"/>
    <numFmt numFmtId="177" formatCode="_ * #,##0_ ;_ * \-#,##0_ ;_ * &quot;-&quot;_ ;_ @_ "/>
    <numFmt numFmtId="178" formatCode="#,##0.00;[Red]#,##0.00"/>
  </numFmts>
  <fonts count="35">
    <font>
      <sz val="11"/>
      <color theme="1"/>
      <name val="Calibri"/>
      <charset val="204"/>
      <scheme val="minor"/>
    </font>
    <font>
      <i/>
      <sz val="14"/>
      <color indexed="8"/>
      <name val="Arial"/>
      <charset val="134"/>
    </font>
    <font>
      <sz val="14"/>
      <color indexed="8"/>
      <name val="Macedonian Tms"/>
      <charset val="134"/>
    </font>
    <font>
      <b/>
      <sz val="14"/>
      <color indexed="8"/>
      <name val="Macedonian Tms"/>
      <charset val="134"/>
    </font>
    <font>
      <sz val="14"/>
      <color rgb="FF000000"/>
      <name val="Macedonian Tms"/>
      <charset val="134"/>
    </font>
    <font>
      <sz val="14"/>
      <color indexed="8"/>
      <name val="Arial"/>
      <charset val="134"/>
    </font>
    <font>
      <b/>
      <sz val="14"/>
      <color indexed="8"/>
      <name val="Arial"/>
      <charset val="134"/>
    </font>
    <font>
      <b/>
      <sz val="14"/>
      <color indexed="8"/>
      <name val="Macedonian Tms"/>
      <charset val="204"/>
    </font>
    <font>
      <sz val="12"/>
      <color indexed="8"/>
      <name val="Arial"/>
      <charset val="134"/>
    </font>
    <font>
      <b/>
      <sz val="12"/>
      <color indexed="8"/>
      <name val="Macedonian Tms"/>
      <charset val="204"/>
    </font>
    <font>
      <sz val="11"/>
      <color indexed="8"/>
      <name val="Macedonian Tms"/>
      <charset val="134"/>
    </font>
    <font>
      <sz val="12"/>
      <color indexed="8"/>
      <name val="Macedonian Tms"/>
      <charset val="204"/>
    </font>
    <font>
      <i/>
      <sz val="14"/>
      <color indexed="8"/>
      <name val="Macedonian Tms"/>
      <charset val="204"/>
    </font>
    <font>
      <sz val="14"/>
      <color rgb="FF000000"/>
      <name val="Times New Roman"/>
      <charset val="134"/>
    </font>
    <font>
      <sz val="10"/>
      <color indexed="8"/>
      <name val="Macedonian Tms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78" fontId="5" fillId="0" borderId="1" xfId="0" applyNumberFormat="1" applyFont="1" applyBorder="1" applyAlignment="1">
      <alignment horizontal="right"/>
    </xf>
    <xf numFmtId="0" fontId="2" fillId="0" borderId="1" xfId="0" applyFont="1" applyBorder="1"/>
    <xf numFmtId="178" fontId="5" fillId="0" borderId="1" xfId="0" applyNumberFormat="1" applyFont="1" applyBorder="1"/>
    <xf numFmtId="178" fontId="3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178" fontId="2" fillId="0" borderId="1" xfId="0" applyNumberFormat="1" applyFont="1" applyBorder="1"/>
    <xf numFmtId="0" fontId="6" fillId="0" borderId="1" xfId="0" applyFont="1" applyBorder="1"/>
    <xf numFmtId="178" fontId="6" fillId="0" borderId="1" xfId="0" applyNumberFormat="1" applyFont="1" applyBorder="1"/>
    <xf numFmtId="0" fontId="3" fillId="0" borderId="1" xfId="0" applyFont="1" applyBorder="1"/>
    <xf numFmtId="0" fontId="8" fillId="0" borderId="1" xfId="0" applyFont="1" applyBorder="1"/>
    <xf numFmtId="2" fontId="5" fillId="0" borderId="2" xfId="1" applyNumberFormat="1" applyFont="1" applyBorder="1" applyAlignment="1"/>
    <xf numFmtId="0" fontId="9" fillId="0" borderId="0" xfId="0" applyFont="1"/>
    <xf numFmtId="0" fontId="10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horizontal="left"/>
    </xf>
    <xf numFmtId="178" fontId="2" fillId="0" borderId="1" xfId="0" applyNumberFormat="1" applyFont="1" applyBorder="1" applyAlignment="1">
      <alignment horizontal="right"/>
    </xf>
    <xf numFmtId="0" fontId="7" fillId="0" borderId="1" xfId="0" applyFont="1" applyBorder="1"/>
    <xf numFmtId="178" fontId="7" fillId="0" borderId="1" xfId="0" applyNumberFormat="1" applyFont="1" applyBorder="1"/>
    <xf numFmtId="0" fontId="4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wrapText="1"/>
    </xf>
    <xf numFmtId="2" fontId="5" fillId="0" borderId="1" xfId="1" applyNumberFormat="1" applyFont="1" applyBorder="1" applyAlignment="1"/>
    <xf numFmtId="0" fontId="2" fillId="0" borderId="1" xfId="0" applyFont="1" applyBorder="1" applyAlignment="1">
      <alignment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3" fillId="0" borderId="0" xfId="0" applyFont="1" applyBorder="1" applyAlignment="1">
      <alignment horizontal="center"/>
    </xf>
    <xf numFmtId="178" fontId="3" fillId="0" borderId="0" xfId="0" applyNumberFormat="1" applyFont="1" applyBorder="1"/>
    <xf numFmtId="178" fontId="3" fillId="0" borderId="1" xfId="0" applyNumberFormat="1" applyFont="1" applyBorder="1" applyAlignment="1">
      <alignment horizontal="center"/>
    </xf>
    <xf numFmtId="178" fontId="3" fillId="0" borderId="1" xfId="0" applyNumberFormat="1" applyFont="1" applyBorder="1" applyAlignment="1">
      <alignment horizontal="center"/>
    </xf>
    <xf numFmtId="178" fontId="2" fillId="0" borderId="1" xfId="0" applyNumberFormat="1" applyFont="1" applyBorder="1" applyAlignment="1">
      <alignment horizontal="center"/>
    </xf>
    <xf numFmtId="0" fontId="13" fillId="0" borderId="1" xfId="0" applyFont="1" applyBorder="1"/>
    <xf numFmtId="176" fontId="2" fillId="0" borderId="1" xfId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6" fontId="6" fillId="0" borderId="1" xfId="1" applyFont="1" applyBorder="1" applyAlignment="1">
      <alignment horizontal="center"/>
    </xf>
    <xf numFmtId="176" fontId="7" fillId="0" borderId="1" xfId="1" applyFont="1" applyBorder="1" applyAlignment="1">
      <alignment horizontal="center"/>
    </xf>
    <xf numFmtId="178" fontId="6" fillId="0" borderId="1" xfId="0" applyNumberFormat="1" applyFont="1" applyBorder="1" applyAlignment="1">
      <alignment horizontal="center"/>
    </xf>
    <xf numFmtId="0" fontId="6" fillId="0" borderId="0" xfId="0" applyFont="1"/>
    <xf numFmtId="0" fontId="14" fillId="0" borderId="0" xfId="0" applyFont="1"/>
    <xf numFmtId="0" fontId="5" fillId="0" borderId="1" xfId="0" applyFont="1" applyBorder="1"/>
    <xf numFmtId="0" fontId="8" fillId="0" borderId="3" xfId="0" applyFont="1" applyBorder="1"/>
    <xf numFmtId="178" fontId="5" fillId="0" borderId="3" xfId="0" applyNumberFormat="1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topLeftCell="A13" workbookViewId="0">
      <selection activeCell="A1" sqref="A1:B34"/>
    </sheetView>
  </sheetViews>
  <sheetFormatPr defaultColWidth="9" defaultRowHeight="18.75" outlineLevelCol="2"/>
  <cols>
    <col min="1" max="1" width="52.5714285714286" style="2" customWidth="1"/>
    <col min="2" max="2" width="25.7142857142857" style="2" customWidth="1"/>
    <col min="3" max="16384" width="9.14285714285714" style="2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1" t="s">
        <v>2</v>
      </c>
      <c r="B3" s="1"/>
    </row>
    <row r="4" spans="1:2">
      <c r="A4" s="1" t="s">
        <v>3</v>
      </c>
      <c r="B4" s="1"/>
    </row>
    <row r="5" spans="1:2">
      <c r="A5" s="1"/>
      <c r="B5" s="1"/>
    </row>
    <row r="6" spans="1:2">
      <c r="A6" s="11" t="s">
        <v>4</v>
      </c>
      <c r="B6" s="11" t="s">
        <v>5</v>
      </c>
    </row>
    <row r="7" spans="1:2">
      <c r="A7" s="48" t="s">
        <v>6</v>
      </c>
      <c r="B7" s="9">
        <v>72761436</v>
      </c>
    </row>
    <row r="8" spans="1:2">
      <c r="A8" s="11" t="s">
        <v>7</v>
      </c>
      <c r="B8" s="15">
        <f>B7</f>
        <v>72761436</v>
      </c>
    </row>
    <row r="9" spans="1:2">
      <c r="A9" s="11"/>
      <c r="B9" s="15"/>
    </row>
    <row r="10" spans="1:2">
      <c r="A10" s="11" t="s">
        <v>8</v>
      </c>
      <c r="B10" s="15"/>
    </row>
    <row r="11" spans="1:2">
      <c r="A11" s="48"/>
      <c r="B11" s="9"/>
    </row>
    <row r="12" spans="1:2">
      <c r="A12" s="14" t="s">
        <v>9</v>
      </c>
      <c r="B12" s="15">
        <f>SUM(B13:B19)</f>
        <v>71869436</v>
      </c>
    </row>
    <row r="13" spans="1:2">
      <c r="A13" s="17" t="s">
        <v>10</v>
      </c>
      <c r="B13" s="9">
        <v>47757733</v>
      </c>
    </row>
    <row r="14" spans="1:2">
      <c r="A14" s="17" t="s">
        <v>11</v>
      </c>
      <c r="B14" s="9">
        <v>3963306</v>
      </c>
    </row>
    <row r="15" spans="1:2">
      <c r="A15" s="17" t="s">
        <v>12</v>
      </c>
      <c r="B15" s="9">
        <v>13528225</v>
      </c>
    </row>
    <row r="16" spans="1:2">
      <c r="A16" s="17" t="s">
        <v>13</v>
      </c>
      <c r="B16" s="9">
        <v>5396880</v>
      </c>
    </row>
    <row r="17" spans="1:2">
      <c r="A17" s="17" t="s">
        <v>14</v>
      </c>
      <c r="B17" s="9">
        <v>359818</v>
      </c>
    </row>
    <row r="18" spans="1:2">
      <c r="A18" s="17" t="s">
        <v>15</v>
      </c>
      <c r="B18" s="9">
        <v>863474</v>
      </c>
    </row>
    <row r="19" spans="1:2">
      <c r="A19" s="17" t="s">
        <v>16</v>
      </c>
      <c r="B19" s="9">
        <v>0</v>
      </c>
    </row>
    <row r="20" spans="1:2">
      <c r="A20" s="14" t="s">
        <v>17</v>
      </c>
      <c r="B20" s="15">
        <f>SUM(B22:B27)</f>
        <v>892000</v>
      </c>
    </row>
    <row r="21" spans="1:2">
      <c r="A21" s="48"/>
      <c r="B21" s="9"/>
    </row>
    <row r="22" spans="1:2">
      <c r="A22" s="17" t="s">
        <v>18</v>
      </c>
      <c r="B22" s="9">
        <v>347142</v>
      </c>
    </row>
    <row r="23" spans="1:2">
      <c r="A23" s="17" t="s">
        <v>19</v>
      </c>
      <c r="B23" s="9">
        <v>60998</v>
      </c>
    </row>
    <row r="24" spans="1:2">
      <c r="A24" s="17" t="s">
        <v>20</v>
      </c>
      <c r="B24" s="9">
        <v>137634</v>
      </c>
    </row>
    <row r="25" spans="1:2">
      <c r="A25" s="17" t="s">
        <v>21</v>
      </c>
      <c r="B25" s="9">
        <v>282000</v>
      </c>
    </row>
    <row r="26" spans="1:2">
      <c r="A26" s="17" t="s">
        <v>22</v>
      </c>
      <c r="B26" s="9">
        <v>64226</v>
      </c>
    </row>
    <row r="27" ht="17" customHeight="1" spans="1:2">
      <c r="A27" s="49"/>
      <c r="B27" s="50"/>
    </row>
    <row r="28" spans="1:2">
      <c r="A28" s="8"/>
      <c r="B28" s="8"/>
    </row>
    <row r="29" spans="1:2">
      <c r="A29" s="14" t="s">
        <v>7</v>
      </c>
      <c r="B29" s="15">
        <f>SUM(B12+B20)</f>
        <v>72761436</v>
      </c>
    </row>
    <row r="32" spans="1:2">
      <c r="A32" s="46" t="s">
        <v>23</v>
      </c>
      <c r="B32" s="46" t="s">
        <v>24</v>
      </c>
    </row>
    <row r="34" spans="1:3">
      <c r="A34" s="20" t="s">
        <v>25</v>
      </c>
      <c r="B34" s="47" t="s">
        <v>26</v>
      </c>
      <c r="C34" s="20"/>
    </row>
  </sheetData>
  <mergeCells count="4">
    <mergeCell ref="A1:B1"/>
    <mergeCell ref="A2:B2"/>
    <mergeCell ref="A3:B3"/>
    <mergeCell ref="A4:B4"/>
  </mergeCells>
  <printOptions headings="1"/>
  <pageMargins left="0.7" right="0.7" top="0.75" bottom="0.75" header="0.3" footer="0.3"/>
  <pageSetup paperSize="9" scale="9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opLeftCell="A21" workbookViewId="0">
      <selection activeCell="E29" sqref="E29"/>
    </sheetView>
  </sheetViews>
  <sheetFormatPr defaultColWidth="9" defaultRowHeight="18.75" outlineLevelCol="3"/>
  <cols>
    <col min="1" max="1" width="0.428571428571429" style="2" customWidth="1"/>
    <col min="2" max="2" width="59.2857142857143" style="2" customWidth="1"/>
    <col min="3" max="3" width="27.7142857142857" style="2" customWidth="1"/>
    <col min="4" max="16384" width="9.14285714285714" style="2"/>
  </cols>
  <sheetData>
    <row r="1" spans="2:3">
      <c r="B1" s="32" t="s">
        <v>0</v>
      </c>
      <c r="C1" s="32"/>
    </row>
    <row r="2" spans="2:3">
      <c r="B2" s="33"/>
      <c r="C2" s="33"/>
    </row>
    <row r="3" spans="2:3">
      <c r="B3" s="32" t="s">
        <v>1</v>
      </c>
      <c r="C3" s="32"/>
    </row>
    <row r="4" spans="2:3">
      <c r="B4" s="32" t="s">
        <v>27</v>
      </c>
      <c r="C4" s="32"/>
    </row>
    <row r="5" spans="2:3">
      <c r="B5" s="32" t="s">
        <v>3</v>
      </c>
      <c r="C5" s="32"/>
    </row>
    <row r="7" spans="1:3">
      <c r="A7" s="8"/>
      <c r="B7" s="5" t="s">
        <v>4</v>
      </c>
      <c r="C7" s="5" t="s">
        <v>5</v>
      </c>
    </row>
    <row r="8" spans="1:3">
      <c r="A8" s="8">
        <v>1</v>
      </c>
      <c r="B8" s="8" t="s">
        <v>6</v>
      </c>
      <c r="C8" s="13">
        <v>3168100</v>
      </c>
    </row>
    <row r="9" spans="1:3">
      <c r="A9" s="8"/>
      <c r="B9" s="5" t="s">
        <v>7</v>
      </c>
      <c r="C9" s="10">
        <f>C8</f>
        <v>3168100</v>
      </c>
    </row>
    <row r="10" spans="1:3">
      <c r="A10" s="22"/>
      <c r="B10" s="34"/>
      <c r="C10" s="35"/>
    </row>
    <row r="11" spans="1:3">
      <c r="A11" s="22"/>
      <c r="B11" s="34"/>
      <c r="C11" s="35"/>
    </row>
    <row r="12" customHeight="1"/>
    <row r="13" spans="1:3">
      <c r="A13" s="8"/>
      <c r="B13" s="5" t="s">
        <v>8</v>
      </c>
      <c r="C13" s="36" t="s">
        <v>5</v>
      </c>
    </row>
    <row r="14" spans="1:3">
      <c r="A14" s="8"/>
      <c r="B14" s="8"/>
      <c r="C14" s="13"/>
    </row>
    <row r="15" spans="1:3">
      <c r="A15" s="8"/>
      <c r="B15" s="5" t="s">
        <v>28</v>
      </c>
      <c r="C15" s="37">
        <v>1747207</v>
      </c>
    </row>
    <row r="16" spans="1:3">
      <c r="A16" s="8">
        <v>1</v>
      </c>
      <c r="B16" s="8" t="s">
        <v>18</v>
      </c>
      <c r="C16" s="38">
        <v>430704</v>
      </c>
    </row>
    <row r="17" spans="1:3">
      <c r="A17" s="8"/>
      <c r="B17" s="8" t="s">
        <v>19</v>
      </c>
      <c r="C17" s="38">
        <v>12084</v>
      </c>
    </row>
    <row r="18" spans="1:3">
      <c r="A18" s="8"/>
      <c r="B18" s="39" t="s">
        <v>20</v>
      </c>
      <c r="C18" s="38">
        <v>339000</v>
      </c>
    </row>
    <row r="19" spans="1:3">
      <c r="A19" s="8">
        <v>3</v>
      </c>
      <c r="B19" s="8" t="s">
        <v>21</v>
      </c>
      <c r="C19" s="40">
        <v>965419</v>
      </c>
    </row>
    <row r="20" spans="1:3">
      <c r="A20" s="8"/>
      <c r="B20" s="8"/>
      <c r="C20" s="38"/>
    </row>
    <row r="21" spans="1:3">
      <c r="A21" s="8"/>
      <c r="B21" s="14" t="s">
        <v>29</v>
      </c>
      <c r="C21" s="41">
        <v>0</v>
      </c>
    </row>
    <row r="22" spans="1:3">
      <c r="A22" s="8"/>
      <c r="B22" s="8"/>
      <c r="C22" s="42"/>
    </row>
    <row r="23" spans="1:3">
      <c r="A23" s="8">
        <v>4</v>
      </c>
      <c r="B23" s="8" t="s">
        <v>30</v>
      </c>
      <c r="C23" s="42">
        <v>0</v>
      </c>
    </row>
    <row r="24" spans="1:3">
      <c r="A24" s="8"/>
      <c r="B24" s="8"/>
      <c r="C24" s="42"/>
    </row>
    <row r="25" spans="1:3">
      <c r="A25" s="8"/>
      <c r="B25" s="14" t="s">
        <v>31</v>
      </c>
      <c r="C25" s="43">
        <v>1360953</v>
      </c>
    </row>
    <row r="26" spans="1:3">
      <c r="A26" s="8"/>
      <c r="B26" s="8"/>
      <c r="C26" s="40"/>
    </row>
    <row r="27" spans="1:3">
      <c r="A27" s="8"/>
      <c r="B27" s="8" t="s">
        <v>31</v>
      </c>
      <c r="C27" s="40">
        <v>1360953</v>
      </c>
    </row>
    <row r="28" spans="1:3">
      <c r="A28" s="8"/>
      <c r="B28" s="8"/>
      <c r="C28" s="40"/>
    </row>
    <row r="29" spans="1:3">
      <c r="A29" s="8"/>
      <c r="B29" s="14" t="s">
        <v>32</v>
      </c>
      <c r="C29" s="44">
        <v>0</v>
      </c>
    </row>
    <row r="30" spans="1:3">
      <c r="A30" s="8"/>
      <c r="B30" s="8"/>
      <c r="C30" s="40"/>
    </row>
    <row r="31" spans="1:3">
      <c r="A31" s="8"/>
      <c r="B31" s="8" t="s">
        <v>33</v>
      </c>
      <c r="C31" s="40">
        <v>0</v>
      </c>
    </row>
    <row r="32" spans="1:3">
      <c r="A32" s="8"/>
      <c r="B32" s="8"/>
      <c r="C32" s="40"/>
    </row>
    <row r="33" spans="1:3">
      <c r="A33" s="8"/>
      <c r="B33" s="8"/>
      <c r="C33" s="40"/>
    </row>
    <row r="34" spans="1:3">
      <c r="A34" s="8"/>
      <c r="B34" s="27" t="s">
        <v>34</v>
      </c>
      <c r="C34" s="40">
        <v>59940</v>
      </c>
    </row>
    <row r="35" spans="1:3">
      <c r="A35" s="8"/>
      <c r="B35" s="8"/>
      <c r="C35" s="42"/>
    </row>
    <row r="36" spans="1:3">
      <c r="A36" s="8"/>
      <c r="B36" s="14" t="s">
        <v>7</v>
      </c>
      <c r="C36" s="45">
        <v>3168100</v>
      </c>
    </row>
    <row r="37" spans="1:1">
      <c r="A37" s="8"/>
    </row>
    <row r="38" spans="1:3">
      <c r="A38" s="8"/>
      <c r="B38" s="46" t="s">
        <v>23</v>
      </c>
      <c r="C38" s="46" t="s">
        <v>35</v>
      </c>
    </row>
    <row r="40" spans="2:3">
      <c r="B40" s="20" t="s">
        <v>25</v>
      </c>
      <c r="C40" s="47" t="s">
        <v>26</v>
      </c>
    </row>
    <row r="44" spans="4:4">
      <c r="D44" s="20"/>
    </row>
  </sheetData>
  <mergeCells count="4">
    <mergeCell ref="B1:C1"/>
    <mergeCell ref="B3:C3"/>
    <mergeCell ref="B4:C4"/>
    <mergeCell ref="B5:C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8"/>
  <sheetViews>
    <sheetView topLeftCell="A50" workbookViewId="0">
      <selection activeCell="B1" sqref="B1:D65"/>
    </sheetView>
  </sheetViews>
  <sheetFormatPr defaultColWidth="9" defaultRowHeight="18.75" outlineLevelCol="3"/>
  <cols>
    <col min="1" max="1" width="0.142857142857143" style="2" customWidth="1"/>
    <col min="2" max="2" width="61.7142857142857" style="2" customWidth="1"/>
    <col min="3" max="3" width="20.4285714285714" style="2" customWidth="1"/>
    <col min="4" max="16384" width="9.14285714285714" style="2"/>
  </cols>
  <sheetData>
    <row r="1" spans="2:3">
      <c r="B1" s="1" t="s">
        <v>0</v>
      </c>
      <c r="C1" s="1"/>
    </row>
    <row r="2" spans="2:3">
      <c r="B2" s="3"/>
      <c r="C2" s="3"/>
    </row>
    <row r="3" spans="2:3">
      <c r="B3" s="1" t="s">
        <v>1</v>
      </c>
      <c r="C3" s="1"/>
    </row>
    <row r="4" spans="2:3">
      <c r="B4" s="1" t="s">
        <v>36</v>
      </c>
      <c r="C4" s="1"/>
    </row>
    <row r="5" ht="18" customHeight="1" spans="2:3">
      <c r="B5" s="1" t="s">
        <v>3</v>
      </c>
      <c r="C5" s="1"/>
    </row>
    <row r="6" hidden="1" spans="2:3">
      <c r="B6" s="1"/>
      <c r="C6" s="1"/>
    </row>
    <row r="7" spans="2:3">
      <c r="B7" s="4"/>
      <c r="C7" s="4"/>
    </row>
    <row r="9" spans="1:3">
      <c r="A9" s="8"/>
      <c r="B9" s="5" t="s">
        <v>4</v>
      </c>
      <c r="C9" s="5" t="s">
        <v>5</v>
      </c>
    </row>
    <row r="10" spans="1:3">
      <c r="A10" s="8">
        <v>1</v>
      </c>
      <c r="B10" s="23" t="s">
        <v>37</v>
      </c>
      <c r="C10" s="24">
        <v>5994</v>
      </c>
    </row>
    <row r="11" spans="1:3">
      <c r="A11" s="8">
        <v>2</v>
      </c>
      <c r="B11" s="23" t="s">
        <v>38</v>
      </c>
      <c r="C11" s="7">
        <v>1220618</v>
      </c>
    </row>
    <row r="12" spans="1:3">
      <c r="A12" s="8"/>
      <c r="B12" s="8"/>
      <c r="C12" s="9"/>
    </row>
    <row r="13" spans="1:3">
      <c r="A13" s="8"/>
      <c r="B13" s="8" t="s">
        <v>39</v>
      </c>
      <c r="C13" s="9">
        <v>235376</v>
      </c>
    </row>
    <row r="14" spans="1:3">
      <c r="A14" s="8"/>
      <c r="B14" s="5" t="s">
        <v>7</v>
      </c>
      <c r="C14" s="10">
        <f>SUM(C10:C13)</f>
        <v>1461988</v>
      </c>
    </row>
    <row r="17" spans="1:4">
      <c r="A17" s="8"/>
      <c r="B17" s="11" t="s">
        <v>8</v>
      </c>
      <c r="C17" s="5" t="s">
        <v>5</v>
      </c>
      <c r="D17" s="12"/>
    </row>
    <row r="18" spans="1:3">
      <c r="A18" s="8"/>
      <c r="B18" s="8"/>
      <c r="C18" s="13"/>
    </row>
    <row r="19" spans="1:3">
      <c r="A19" s="8"/>
      <c r="B19" s="25" t="s">
        <v>40</v>
      </c>
      <c r="C19" s="26">
        <f>SUM(C24+C21+C20+C22+C23)</f>
        <v>259151</v>
      </c>
    </row>
    <row r="20" spans="1:3">
      <c r="A20" s="8"/>
      <c r="B20" s="8"/>
      <c r="C20" s="13"/>
    </row>
    <row r="21" spans="1:3">
      <c r="A21" s="8"/>
      <c r="B21" s="8" t="s">
        <v>41</v>
      </c>
      <c r="C21" s="13">
        <v>57590</v>
      </c>
    </row>
    <row r="22" spans="1:3">
      <c r="A22" s="8"/>
      <c r="B22" s="8" t="s">
        <v>42</v>
      </c>
      <c r="C22" s="13">
        <v>199555</v>
      </c>
    </row>
    <row r="23" spans="1:3">
      <c r="A23" s="8"/>
      <c r="B23" s="27" t="s">
        <v>43</v>
      </c>
      <c r="C23" s="13">
        <v>2006</v>
      </c>
    </row>
    <row r="24" spans="1:3">
      <c r="A24" s="8"/>
      <c r="B24" s="8"/>
      <c r="C24" s="13"/>
    </row>
    <row r="25" spans="1:3">
      <c r="A25" s="8"/>
      <c r="B25" s="14" t="s">
        <v>29</v>
      </c>
      <c r="C25" s="15">
        <f>SUM(C27:C34)</f>
        <v>231305</v>
      </c>
    </row>
    <row r="26" spans="1:3">
      <c r="A26" s="8"/>
      <c r="B26" s="16"/>
      <c r="C26" s="15"/>
    </row>
    <row r="27" spans="1:3">
      <c r="A27" s="8"/>
      <c r="B27" s="17" t="s">
        <v>44</v>
      </c>
      <c r="C27" s="9">
        <v>69662</v>
      </c>
    </row>
    <row r="28" spans="1:3">
      <c r="A28" s="8"/>
      <c r="B28" s="17" t="s">
        <v>45</v>
      </c>
      <c r="C28" s="9">
        <v>2832</v>
      </c>
    </row>
    <row r="29" spans="1:3">
      <c r="A29" s="8"/>
      <c r="B29" s="17" t="s">
        <v>46</v>
      </c>
      <c r="C29" s="9">
        <v>23975</v>
      </c>
    </row>
    <row r="30" spans="1:3">
      <c r="A30" s="8"/>
      <c r="B30" s="17" t="s">
        <v>47</v>
      </c>
      <c r="C30" s="9">
        <v>0</v>
      </c>
    </row>
    <row r="31" spans="1:3">
      <c r="A31" s="8"/>
      <c r="B31" s="17" t="s">
        <v>48</v>
      </c>
      <c r="C31" s="9">
        <v>50000</v>
      </c>
    </row>
    <row r="32" spans="1:3">
      <c r="A32" s="8"/>
      <c r="B32" s="17" t="s">
        <v>49</v>
      </c>
      <c r="C32" s="9">
        <v>38014</v>
      </c>
    </row>
    <row r="33" spans="1:3">
      <c r="A33" s="8"/>
      <c r="B33" s="17" t="s">
        <v>50</v>
      </c>
      <c r="C33" s="9">
        <v>46822</v>
      </c>
    </row>
    <row r="34" spans="1:3">
      <c r="A34" s="8"/>
      <c r="B34" s="8"/>
      <c r="C34" s="13"/>
    </row>
    <row r="35" spans="1:3">
      <c r="A35" s="8"/>
      <c r="B35" s="16" t="s">
        <v>51</v>
      </c>
      <c r="C35" s="15">
        <f>SUM(C38+C39+C37)</f>
        <v>99386</v>
      </c>
    </row>
    <row r="36" spans="1:3">
      <c r="A36" s="8"/>
      <c r="B36" s="16"/>
      <c r="C36" s="15"/>
    </row>
    <row r="37" spans="1:3">
      <c r="A37" s="8"/>
      <c r="B37" s="8" t="s">
        <v>52</v>
      </c>
      <c r="C37" s="9">
        <v>11250</v>
      </c>
    </row>
    <row r="38" spans="1:3">
      <c r="A38" s="8"/>
      <c r="B38" s="28" t="s">
        <v>53</v>
      </c>
      <c r="C38" s="9">
        <v>40136</v>
      </c>
    </row>
    <row r="39" ht="31.5" spans="1:3">
      <c r="A39" s="8"/>
      <c r="B39" s="29" t="s">
        <v>54</v>
      </c>
      <c r="C39" s="9">
        <v>48000</v>
      </c>
    </row>
    <row r="40" spans="1:3">
      <c r="A40" s="8"/>
      <c r="B40" s="8"/>
      <c r="C40" s="13"/>
    </row>
    <row r="41" spans="1:3">
      <c r="A41" s="8"/>
      <c r="B41" s="14" t="s">
        <v>32</v>
      </c>
      <c r="C41" s="15">
        <f>SUM(C43+C44+C45+C46+C47)</f>
        <v>429709</v>
      </c>
    </row>
    <row r="42" spans="1:3">
      <c r="A42" s="8"/>
      <c r="B42" s="8"/>
      <c r="C42" s="9"/>
    </row>
    <row r="43" spans="1:3">
      <c r="A43" s="8"/>
      <c r="B43" s="17" t="s">
        <v>55</v>
      </c>
      <c r="C43" s="9">
        <v>23063</v>
      </c>
    </row>
    <row r="44" spans="1:3">
      <c r="A44" s="8"/>
      <c r="B44" s="8" t="s">
        <v>56</v>
      </c>
      <c r="C44" s="30">
        <v>52520</v>
      </c>
    </row>
    <row r="45" spans="1:3">
      <c r="A45" s="8"/>
      <c r="B45" s="8" t="s">
        <v>57</v>
      </c>
      <c r="C45" s="30">
        <v>2000</v>
      </c>
    </row>
    <row r="46" ht="37.5" spans="1:3">
      <c r="A46" s="8"/>
      <c r="B46" s="31" t="s">
        <v>58</v>
      </c>
      <c r="C46" s="30">
        <v>8000</v>
      </c>
    </row>
    <row r="47" spans="1:3">
      <c r="A47" s="8"/>
      <c r="B47" s="2" t="s">
        <v>59</v>
      </c>
      <c r="C47" s="18">
        <v>344126</v>
      </c>
    </row>
    <row r="48" spans="1:3">
      <c r="A48" s="8"/>
      <c r="B48" s="8"/>
      <c r="C48" s="13"/>
    </row>
    <row r="49" spans="1:3">
      <c r="A49" s="8"/>
      <c r="B49" s="14" t="s">
        <v>60</v>
      </c>
      <c r="C49" s="15">
        <f>SUM(C50+C51+C52+C53)</f>
        <v>119909</v>
      </c>
    </row>
    <row r="50" spans="1:3">
      <c r="A50" s="8"/>
      <c r="B50" s="17" t="s">
        <v>61</v>
      </c>
      <c r="C50" s="9"/>
    </row>
    <row r="51" spans="1:3">
      <c r="A51" s="8"/>
      <c r="B51" s="17" t="s">
        <v>62</v>
      </c>
      <c r="C51" s="9">
        <v>78500</v>
      </c>
    </row>
    <row r="52" spans="1:3">
      <c r="A52" s="8"/>
      <c r="B52" s="8" t="s">
        <v>63</v>
      </c>
      <c r="C52" s="9">
        <v>41409</v>
      </c>
    </row>
    <row r="53" spans="1:3">
      <c r="A53" s="8"/>
      <c r="B53" s="17" t="s">
        <v>64</v>
      </c>
      <c r="C53" s="9"/>
    </row>
    <row r="54" spans="1:3">
      <c r="A54" s="8"/>
      <c r="B54" s="8"/>
      <c r="C54" s="13"/>
    </row>
    <row r="55" spans="1:3">
      <c r="A55" s="8"/>
      <c r="B55" s="14" t="s">
        <v>65</v>
      </c>
      <c r="C55" s="15">
        <f>SUM(C56+C57)</f>
        <v>0</v>
      </c>
    </row>
    <row r="56" spans="1:3">
      <c r="A56" s="8"/>
      <c r="B56" s="8"/>
      <c r="C56" s="13"/>
    </row>
    <row r="57" spans="1:3">
      <c r="A57" s="8"/>
      <c r="B57" s="17" t="s">
        <v>66</v>
      </c>
      <c r="C57" s="9">
        <v>0</v>
      </c>
    </row>
    <row r="58" spans="1:3">
      <c r="A58" s="8"/>
      <c r="B58" s="8"/>
      <c r="C58" s="13"/>
    </row>
    <row r="59" spans="1:3">
      <c r="A59" s="8"/>
      <c r="B59" s="14" t="s">
        <v>7</v>
      </c>
      <c r="C59" s="15">
        <f>SUM(C19+C25+C35+C41+C49+C55)</f>
        <v>1139460</v>
      </c>
    </row>
    <row r="60" spans="1:3">
      <c r="A60" s="8"/>
      <c r="B60" s="14"/>
      <c r="C60" s="15"/>
    </row>
    <row r="61" spans="1:3">
      <c r="A61" s="8"/>
      <c r="B61" s="25" t="s">
        <v>67</v>
      </c>
      <c r="C61" s="26">
        <v>322528</v>
      </c>
    </row>
    <row r="63" spans="1:3">
      <c r="A63" s="12"/>
      <c r="B63" s="19" t="s">
        <v>23</v>
      </c>
      <c r="C63" s="19" t="s">
        <v>24</v>
      </c>
    </row>
    <row r="65" spans="2:3">
      <c r="B65" s="20" t="s">
        <v>25</v>
      </c>
      <c r="C65" s="20" t="s">
        <v>26</v>
      </c>
    </row>
    <row r="66" spans="2:3">
      <c r="B66" s="21"/>
      <c r="C66" s="21"/>
    </row>
    <row r="67" spans="2:3">
      <c r="B67" s="21"/>
      <c r="C67" s="21"/>
    </row>
    <row r="68" spans="4:4">
      <c r="D68" s="20"/>
    </row>
    <row r="70" spans="1:3">
      <c r="A70" s="21"/>
      <c r="B70" s="22"/>
      <c r="C70" s="22"/>
    </row>
    <row r="71" spans="1:3">
      <c r="A71" s="21"/>
      <c r="B71" s="22"/>
      <c r="C71" s="22"/>
    </row>
    <row r="73" s="21" customFormat="1" spans="1:3">
      <c r="A73" s="2"/>
      <c r="B73" s="2"/>
      <c r="C73" s="2"/>
    </row>
    <row r="74" s="21" customFormat="1" spans="1:3">
      <c r="A74" s="22"/>
      <c r="B74" s="2"/>
      <c r="C74" s="2"/>
    </row>
    <row r="75" spans="1:1">
      <c r="A75" s="22"/>
    </row>
    <row r="77" s="22" customFormat="1" spans="1:3">
      <c r="A77" s="2"/>
      <c r="B77" s="2"/>
      <c r="C77" s="2"/>
    </row>
    <row r="78" s="22" customFormat="1" spans="1:3">
      <c r="A78" s="2"/>
      <c r="B78" s="2"/>
      <c r="C78" s="2"/>
    </row>
  </sheetData>
  <mergeCells count="4">
    <mergeCell ref="B1:C1"/>
    <mergeCell ref="B3:C3"/>
    <mergeCell ref="B4:C4"/>
    <mergeCell ref="B5:C5"/>
  </mergeCells>
  <pageMargins left="0.7" right="0.7" top="0.75" bottom="0.75" header="0.3" footer="0.3"/>
  <pageSetup paperSize="9" scale="9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38"/>
  <sheetViews>
    <sheetView topLeftCell="A17" workbookViewId="0">
      <selection activeCell="H27" sqref="H27"/>
    </sheetView>
  </sheetViews>
  <sheetFormatPr defaultColWidth="9.14285714285714" defaultRowHeight="15" outlineLevelCol="2"/>
  <cols>
    <col min="1" max="1" width="43.4285714285714" customWidth="1"/>
    <col min="2" max="2" width="31.7142857142857" customWidth="1"/>
  </cols>
  <sheetData>
    <row r="2" ht="18.75" spans="1:3">
      <c r="A2" s="1" t="s">
        <v>0</v>
      </c>
      <c r="B2" s="1"/>
      <c r="C2" s="2"/>
    </row>
    <row r="3" ht="18.75" spans="1:3">
      <c r="A3" s="3"/>
      <c r="B3" s="3"/>
      <c r="C3" s="2"/>
    </row>
    <row r="4" ht="18.75" spans="1:3">
      <c r="A4" s="1" t="s">
        <v>1</v>
      </c>
      <c r="B4" s="1"/>
      <c r="C4" s="2"/>
    </row>
    <row r="5" ht="18.75" spans="1:3">
      <c r="A5" s="1" t="s">
        <v>68</v>
      </c>
      <c r="B5" s="1"/>
      <c r="C5" s="2"/>
    </row>
    <row r="6" ht="18.75" spans="1:3">
      <c r="A6" s="1" t="s">
        <v>3</v>
      </c>
      <c r="B6" s="1"/>
      <c r="C6" s="2"/>
    </row>
    <row r="7" ht="18.75" spans="1:3">
      <c r="A7" s="1"/>
      <c r="B7" s="1"/>
      <c r="C7" s="2"/>
    </row>
    <row r="8" ht="18.75" spans="1:3">
      <c r="A8" s="4"/>
      <c r="B8" s="4"/>
      <c r="C8" s="2"/>
    </row>
    <row r="9" ht="18.75" spans="1:3">
      <c r="A9" s="2"/>
      <c r="B9" s="2"/>
      <c r="C9" s="2"/>
    </row>
    <row r="10" ht="18.75" spans="1:3">
      <c r="A10" s="5" t="s">
        <v>4</v>
      </c>
      <c r="B10" s="5" t="s">
        <v>5</v>
      </c>
      <c r="C10" s="2"/>
    </row>
    <row r="11" ht="18.75" spans="1:3">
      <c r="A11" s="6" t="s">
        <v>69</v>
      </c>
      <c r="B11" s="7">
        <v>600000</v>
      </c>
      <c r="C11" s="2"/>
    </row>
    <row r="12" ht="18.75" spans="1:3">
      <c r="A12" s="8"/>
      <c r="B12" s="9"/>
      <c r="C12" s="2"/>
    </row>
    <row r="13" ht="18.75" spans="1:3">
      <c r="A13" s="5" t="s">
        <v>7</v>
      </c>
      <c r="B13" s="10">
        <f>SUM(B11:B12)</f>
        <v>600000</v>
      </c>
      <c r="C13" s="2"/>
    </row>
    <row r="14" ht="18.75" spans="1:3">
      <c r="A14" s="2"/>
      <c r="B14" s="2"/>
      <c r="C14" s="2"/>
    </row>
    <row r="15" ht="18.75" spans="1:3">
      <c r="A15" s="2"/>
      <c r="B15" s="2"/>
      <c r="C15" s="2"/>
    </row>
    <row r="16" ht="18.75" spans="1:3">
      <c r="A16" s="11" t="s">
        <v>8</v>
      </c>
      <c r="B16" s="5" t="s">
        <v>5</v>
      </c>
      <c r="C16" s="12"/>
    </row>
    <row r="17" ht="18.75" spans="1:3">
      <c r="A17" s="8"/>
      <c r="B17" s="13"/>
      <c r="C17" s="2"/>
    </row>
    <row r="18" ht="18.75" spans="1:3">
      <c r="A18" s="14" t="s">
        <v>70</v>
      </c>
      <c r="B18" s="15">
        <f>SUM(B20:B22)</f>
        <v>96000</v>
      </c>
      <c r="C18" s="2"/>
    </row>
    <row r="19" ht="18.75" spans="1:3">
      <c r="A19" s="16"/>
      <c r="B19" s="15"/>
      <c r="C19" s="2"/>
    </row>
    <row r="20" ht="18.75" spans="1:3">
      <c r="A20" s="17" t="s">
        <v>44</v>
      </c>
      <c r="B20" s="9">
        <v>2846</v>
      </c>
      <c r="C20" s="2"/>
    </row>
    <row r="21" ht="18.75" spans="1:3">
      <c r="A21" s="17" t="s">
        <v>47</v>
      </c>
      <c r="B21" s="9">
        <v>93154</v>
      </c>
      <c r="C21" s="2"/>
    </row>
    <row r="22" ht="18.75" spans="1:3">
      <c r="A22" s="8"/>
      <c r="B22" s="13"/>
      <c r="C22" s="2"/>
    </row>
    <row r="23" ht="18.75" spans="1:3">
      <c r="A23" s="8"/>
      <c r="B23" s="13"/>
      <c r="C23" s="2"/>
    </row>
    <row r="24" ht="18.75" spans="1:3">
      <c r="A24" s="14" t="s">
        <v>32</v>
      </c>
      <c r="B24" s="15">
        <v>44000</v>
      </c>
      <c r="C24" s="2"/>
    </row>
    <row r="25" ht="18.75" spans="1:3">
      <c r="A25" s="8"/>
      <c r="B25" s="9"/>
      <c r="C25" s="2"/>
    </row>
    <row r="26" ht="18.75" spans="1:3">
      <c r="A26" s="2" t="s">
        <v>59</v>
      </c>
      <c r="B26" s="18">
        <v>44000</v>
      </c>
      <c r="C26" s="2"/>
    </row>
    <row r="27" ht="18.75" spans="1:3">
      <c r="A27" s="8"/>
      <c r="B27" s="13"/>
      <c r="C27" s="2"/>
    </row>
    <row r="28" ht="18.75" spans="1:3">
      <c r="A28" s="8"/>
      <c r="B28" s="13"/>
      <c r="C28" s="2"/>
    </row>
    <row r="29" ht="18.75" spans="1:3">
      <c r="A29" s="14" t="s">
        <v>65</v>
      </c>
      <c r="B29" s="15">
        <f>SUM(B30+B31)</f>
        <v>460000</v>
      </c>
      <c r="C29" s="2"/>
    </row>
    <row r="30" ht="18.75" spans="1:3">
      <c r="A30" s="8"/>
      <c r="B30" s="13"/>
      <c r="C30" s="2"/>
    </row>
    <row r="31" ht="18.75" spans="1:3">
      <c r="A31" s="17" t="s">
        <v>66</v>
      </c>
      <c r="B31" s="9">
        <v>460000</v>
      </c>
      <c r="C31" s="2"/>
    </row>
    <row r="32" ht="18.75" spans="1:3">
      <c r="A32" s="8"/>
      <c r="B32" s="13"/>
      <c r="C32" s="2"/>
    </row>
    <row r="33" ht="18.75" spans="1:3">
      <c r="A33" s="14" t="s">
        <v>7</v>
      </c>
      <c r="B33" s="15">
        <f>SUM(B18+B24+B29)</f>
        <v>600000</v>
      </c>
      <c r="C33" s="2"/>
    </row>
    <row r="34" ht="18.75" spans="1:3">
      <c r="A34" s="14"/>
      <c r="B34" s="15"/>
      <c r="C34" s="2"/>
    </row>
    <row r="35" ht="18.75" spans="1:3">
      <c r="A35" s="2"/>
      <c r="B35" s="2"/>
      <c r="C35" s="2"/>
    </row>
    <row r="36" ht="18.75" spans="1:3">
      <c r="A36" s="19" t="s">
        <v>23</v>
      </c>
      <c r="B36" s="19" t="s">
        <v>24</v>
      </c>
      <c r="C36" s="2"/>
    </row>
    <row r="37" ht="18.75" spans="1:3">
      <c r="A37" s="2"/>
      <c r="B37" s="2"/>
      <c r="C37" s="2"/>
    </row>
    <row r="38" ht="18.75" spans="1:3">
      <c r="A38" s="20" t="s">
        <v>25</v>
      </c>
      <c r="B38" s="20" t="s">
        <v>26</v>
      </c>
      <c r="C38" s="2"/>
    </row>
  </sheetData>
  <mergeCells count="4">
    <mergeCell ref="A2:B2"/>
    <mergeCell ref="A4:B4"/>
    <mergeCell ref="A5:B5"/>
    <mergeCell ref="A6:B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903-2025</vt:lpstr>
      <vt:lpstr>603-2025</vt:lpstr>
      <vt:lpstr>787-2025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2011-02-03T11:21:00Z</dcterms:created>
  <cp:lastPrinted>2025-01-23T11:38:00Z</cp:lastPrinted>
  <dcterms:modified xsi:type="dcterms:W3CDTF">2026-01-29T11:25:41Z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4368F02736EB4202952741C5A9E2F8F7_13</vt:lpwstr>
  </property>
  <property fmtid="{D5CDD505-2E9C-101B-9397-08002B2CF9AE}" pid="3" name="KSOProductBuildVer">
    <vt:lpwstr>1033-12.2.0.23155</vt:lpwstr>
  </property>
</Properties>
</file>